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95" activeTab="0"/>
  </bookViews>
  <sheets>
    <sheet name="A~K户型" sheetId="1" r:id="rId1"/>
  </sheets>
  <definedNames/>
  <calcPr fullCalcOnLoad="1"/>
</workbook>
</file>

<file path=xl/sharedStrings.xml><?xml version="1.0" encoding="utf-8"?>
<sst xmlns="http://schemas.openxmlformats.org/spreadsheetml/2006/main" count="62" uniqueCount="39">
  <si>
    <t>户型</t>
  </si>
  <si>
    <t xml:space="preserve">面积(m2) </t>
  </si>
  <si>
    <t>工程量</t>
  </si>
  <si>
    <t>单价1</t>
  </si>
  <si>
    <t>单价2</t>
  </si>
  <si>
    <t>单价3</t>
  </si>
  <si>
    <t>自选装修项目（单位：元）</t>
  </si>
  <si>
    <t>总造价（单位：元）</t>
  </si>
  <si>
    <t>（元）</t>
  </si>
  <si>
    <t>档次1</t>
  </si>
  <si>
    <t>档次2</t>
  </si>
  <si>
    <t>档次3</t>
  </si>
  <si>
    <t>厨房、卫生间墙砖铺装</t>
  </si>
  <si>
    <t>厨房、卫生间地砖铺装</t>
  </si>
  <si>
    <t>客厅、餐厅、卧室地板铺装</t>
  </si>
  <si>
    <t>天棚吊顶</t>
  </si>
  <si>
    <t>普通窗套安装</t>
  </si>
  <si>
    <t>飘窗窗套安装</t>
  </si>
  <si>
    <t>窗台板安装</t>
  </si>
  <si>
    <t>户内门、门套安装</t>
  </si>
  <si>
    <t>乳胶漆粉刷</t>
  </si>
  <si>
    <t>阳台墙砖铺装</t>
  </si>
  <si>
    <t>阳台地砖铺装</t>
  </si>
  <si>
    <t>暂列金额</t>
  </si>
  <si>
    <t>总价</t>
  </si>
  <si>
    <t xml:space="preserve"> 单价</t>
  </si>
  <si>
    <t>单价</t>
  </si>
  <si>
    <t>A户型</t>
  </si>
  <si>
    <t>B户型</t>
  </si>
  <si>
    <t>C户型</t>
  </si>
  <si>
    <t>C1户型</t>
  </si>
  <si>
    <t>D户型</t>
  </si>
  <si>
    <t>F户型</t>
  </si>
  <si>
    <t>G户型</t>
  </si>
  <si>
    <t>H户型</t>
  </si>
  <si>
    <t>H1户型</t>
  </si>
  <si>
    <t>K户型</t>
  </si>
  <si>
    <t>共有装修项目（单位：元）</t>
  </si>
  <si>
    <t xml:space="preserve">教 育 小 区 二 次 装 修 户 型 造 价 控 制 表 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</si>
</sst>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_);[Red]\(0.0\)"/>
    <numFmt numFmtId="186" formatCode="0.0_ "/>
  </numFmts>
  <fonts count="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u val="single"/>
      <sz val="1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184" fontId="2" fillId="0" borderId="1" xfId="0" applyNumberFormat="1" applyFont="1" applyBorder="1" applyAlignment="1">
      <alignment vertical="center" wrapText="1"/>
    </xf>
    <xf numFmtId="9" fontId="2" fillId="0" borderId="1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184" fontId="2" fillId="0" borderId="3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9" fontId="3" fillId="0" borderId="1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85" fontId="3" fillId="0" borderId="7" xfId="0" applyNumberFormat="1" applyFont="1" applyBorder="1" applyAlignment="1">
      <alignment vertical="center" wrapText="1"/>
    </xf>
    <xf numFmtId="185" fontId="3" fillId="0" borderId="6" xfId="0" applyNumberFormat="1" applyFont="1" applyBorder="1" applyAlignment="1">
      <alignment vertical="center" wrapText="1"/>
    </xf>
    <xf numFmtId="185" fontId="3" fillId="0" borderId="2" xfId="0" applyNumberFormat="1" applyFont="1" applyBorder="1" applyAlignment="1">
      <alignment vertical="center" wrapText="1"/>
    </xf>
    <xf numFmtId="185" fontId="3" fillId="0" borderId="1" xfId="0" applyNumberFormat="1" applyFont="1" applyBorder="1" applyAlignment="1">
      <alignment vertical="center" wrapText="1"/>
    </xf>
    <xf numFmtId="185" fontId="3" fillId="0" borderId="3" xfId="0" applyNumberFormat="1" applyFont="1" applyBorder="1" applyAlignment="1">
      <alignment vertical="center" wrapText="1"/>
    </xf>
    <xf numFmtId="184" fontId="2" fillId="0" borderId="8" xfId="0" applyNumberFormat="1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185" fontId="3" fillId="0" borderId="9" xfId="0" applyNumberFormat="1" applyFont="1" applyBorder="1" applyAlignment="1">
      <alignment vertical="center" wrapText="1"/>
    </xf>
    <xf numFmtId="185" fontId="3" fillId="0" borderId="10" xfId="0" applyNumberFormat="1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184" fontId="2" fillId="0" borderId="11" xfId="0" applyNumberFormat="1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185" fontId="3" fillId="3" borderId="2" xfId="0" applyNumberFormat="1" applyFont="1" applyFill="1" applyBorder="1" applyAlignment="1">
      <alignment vertical="center" wrapText="1"/>
    </xf>
    <xf numFmtId="185" fontId="3" fillId="3" borderId="5" xfId="0" applyNumberFormat="1" applyFont="1" applyFill="1" applyBorder="1" applyAlignment="1">
      <alignment vertical="center" wrapText="1"/>
    </xf>
    <xf numFmtId="185" fontId="3" fillId="3" borderId="12" xfId="0" applyNumberFormat="1" applyFont="1" applyFill="1" applyBorder="1" applyAlignment="1">
      <alignment vertical="center" wrapText="1"/>
    </xf>
    <xf numFmtId="185" fontId="3" fillId="3" borderId="13" xfId="0" applyNumberFormat="1" applyFont="1" applyFill="1" applyBorder="1" applyAlignment="1">
      <alignment vertical="center" wrapText="1"/>
    </xf>
    <xf numFmtId="185" fontId="3" fillId="3" borderId="9" xfId="0" applyNumberFormat="1" applyFont="1" applyFill="1" applyBorder="1" applyAlignment="1">
      <alignment vertical="center" wrapText="1"/>
    </xf>
    <xf numFmtId="185" fontId="3" fillId="3" borderId="10" xfId="0" applyNumberFormat="1" applyFont="1" applyFill="1" applyBorder="1" applyAlignment="1">
      <alignment vertical="center" wrapText="1"/>
    </xf>
    <xf numFmtId="185" fontId="3" fillId="3" borderId="1" xfId="0" applyNumberFormat="1" applyFont="1" applyFill="1" applyBorder="1" applyAlignment="1">
      <alignment vertical="center" wrapText="1"/>
    </xf>
    <xf numFmtId="185" fontId="3" fillId="3" borderId="7" xfId="0" applyNumberFormat="1" applyFont="1" applyFill="1" applyBorder="1" applyAlignment="1">
      <alignment vertical="center" wrapText="1"/>
    </xf>
    <xf numFmtId="185" fontId="3" fillId="3" borderId="8" xfId="0" applyNumberFormat="1" applyFont="1" applyFill="1" applyBorder="1" applyAlignment="1">
      <alignment vertical="center" wrapText="1"/>
    </xf>
    <xf numFmtId="185" fontId="3" fillId="3" borderId="14" xfId="0" applyNumberFormat="1" applyFont="1" applyFill="1" applyBorder="1" applyAlignment="1">
      <alignment vertical="center" wrapText="1"/>
    </xf>
    <xf numFmtId="184" fontId="2" fillId="0" borderId="15" xfId="0" applyNumberFormat="1" applyFont="1" applyBorder="1" applyAlignment="1">
      <alignment vertical="center" wrapText="1"/>
    </xf>
    <xf numFmtId="184" fontId="2" fillId="0" borderId="6" xfId="0" applyNumberFormat="1" applyFont="1" applyBorder="1" applyAlignment="1">
      <alignment vertical="center" wrapText="1"/>
    </xf>
    <xf numFmtId="184" fontId="2" fillId="0" borderId="7" xfId="0" applyNumberFormat="1" applyFont="1" applyBorder="1" applyAlignment="1">
      <alignment vertical="center" wrapText="1"/>
    </xf>
    <xf numFmtId="184" fontId="2" fillId="0" borderId="16" xfId="0" applyNumberFormat="1" applyFont="1" applyBorder="1" applyAlignment="1">
      <alignment horizontal="center" vertical="center" wrapText="1"/>
    </xf>
    <xf numFmtId="184" fontId="2" fillId="0" borderId="17" xfId="0" applyNumberFormat="1" applyFont="1" applyBorder="1" applyAlignment="1">
      <alignment horizontal="center" vertical="center" wrapText="1"/>
    </xf>
    <xf numFmtId="184" fontId="2" fillId="0" borderId="18" xfId="0" applyNumberFormat="1" applyFont="1" applyBorder="1" applyAlignment="1">
      <alignment horizontal="center" vertical="center" wrapText="1"/>
    </xf>
    <xf numFmtId="184" fontId="2" fillId="0" borderId="19" xfId="0" applyNumberFormat="1" applyFont="1" applyBorder="1" applyAlignment="1">
      <alignment vertical="center" wrapText="1"/>
    </xf>
    <xf numFmtId="184" fontId="2" fillId="0" borderId="20" xfId="0" applyNumberFormat="1" applyFont="1" applyBorder="1" applyAlignment="1">
      <alignment vertical="center" wrapText="1"/>
    </xf>
    <xf numFmtId="184" fontId="2" fillId="0" borderId="14" xfId="0" applyNumberFormat="1" applyFont="1" applyBorder="1" applyAlignment="1">
      <alignment vertical="center" wrapText="1"/>
    </xf>
    <xf numFmtId="186" fontId="3" fillId="3" borderId="21" xfId="0" applyNumberFormat="1" applyFont="1" applyFill="1" applyBorder="1" applyAlignment="1">
      <alignment vertical="center" wrapText="1"/>
    </xf>
    <xf numFmtId="184" fontId="2" fillId="0" borderId="20" xfId="0" applyNumberFormat="1" applyFont="1" applyBorder="1" applyAlignment="1">
      <alignment horizontal="center" vertical="center" wrapText="1"/>
    </xf>
    <xf numFmtId="184" fontId="2" fillId="0" borderId="2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184" fontId="2" fillId="0" borderId="20" xfId="0" applyNumberFormat="1" applyFont="1" applyBorder="1" applyAlignment="1">
      <alignment horizontal="right" vertical="center" wrapText="1"/>
    </xf>
    <xf numFmtId="185" fontId="3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185" fontId="2" fillId="0" borderId="0" xfId="0" applyNumberFormat="1" applyFont="1" applyBorder="1" applyAlignment="1">
      <alignment horizontal="center" vertical="center" wrapText="1"/>
    </xf>
    <xf numFmtId="185" fontId="2" fillId="0" borderId="16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7"/>
  <sheetViews>
    <sheetView tabSelected="1" workbookViewId="0" topLeftCell="B20">
      <selection activeCell="Y23" sqref="Y23"/>
    </sheetView>
  </sheetViews>
  <sheetFormatPr defaultColWidth="9.00390625" defaultRowHeight="14.25"/>
  <cols>
    <col min="1" max="2" width="5.875" style="1" customWidth="1"/>
    <col min="3" max="3" width="12.375" style="1" hidden="1" customWidth="1"/>
    <col min="4" max="4" width="7.50390625" style="1" hidden="1" customWidth="1"/>
    <col min="5" max="7" width="6.00390625" style="1" hidden="1" customWidth="1"/>
    <col min="8" max="8" width="7.375" style="63" customWidth="1"/>
    <col min="9" max="9" width="5.625" style="1" customWidth="1"/>
    <col min="10" max="10" width="8.25390625" style="1" customWidth="1"/>
    <col min="11" max="11" width="5.125" style="1" customWidth="1"/>
    <col min="12" max="12" width="7.25390625" style="1" customWidth="1"/>
    <col min="13" max="13" width="5.25390625" style="1" customWidth="1"/>
    <col min="14" max="14" width="6.25390625" style="1" hidden="1" customWidth="1"/>
    <col min="15" max="15" width="7.625" style="1" hidden="1" customWidth="1"/>
    <col min="16" max="16" width="6.875" style="1" hidden="1" customWidth="1"/>
    <col min="17" max="17" width="7.00390625" style="1" hidden="1" customWidth="1"/>
    <col min="18" max="18" width="7.25390625" style="1" customWidth="1"/>
    <col min="19" max="19" width="5.25390625" style="1" customWidth="1"/>
    <col min="20" max="21" width="6.125" style="1" hidden="1" customWidth="1"/>
    <col min="22" max="22" width="6.625" style="1" hidden="1" customWidth="1"/>
    <col min="23" max="23" width="5.75390625" style="1" hidden="1" customWidth="1"/>
    <col min="24" max="24" width="7.125" style="1" customWidth="1"/>
    <col min="25" max="25" width="5.50390625" style="1" customWidth="1"/>
    <col min="26" max="26" width="6.00390625" style="1" hidden="1" customWidth="1"/>
    <col min="27" max="27" width="5.875" style="1" hidden="1" customWidth="1"/>
    <col min="28" max="28" width="6.50390625" style="1" hidden="1" customWidth="1"/>
    <col min="29" max="29" width="6.25390625" style="1" hidden="1" customWidth="1"/>
    <col min="30" max="30" width="6.75390625" style="1" customWidth="1"/>
    <col min="31" max="31" width="5.625" style="1" customWidth="1"/>
    <col min="32" max="32" width="7.75390625" style="1" customWidth="1"/>
    <col min="33" max="33" width="5.75390625" style="1" customWidth="1"/>
    <col min="34" max="34" width="7.625" style="60" customWidth="1"/>
    <col min="35" max="35" width="5.75390625" style="1" customWidth="1"/>
    <col min="36" max="36" width="7.375" style="1" customWidth="1"/>
    <col min="37" max="37" width="5.75390625" style="1" customWidth="1"/>
    <col min="38" max="248" width="10.375" style="1" bestFit="1" customWidth="1"/>
    <col min="249" max="16384" width="10.375" style="0" customWidth="1"/>
  </cols>
  <sheetData>
    <row r="1" spans="1:36" ht="24" customHeight="1">
      <c r="A1" s="65" t="s">
        <v>38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</row>
    <row r="2" spans="3:34" s="4" customFormat="1" ht="10.5" customHeight="1">
      <c r="C2" s="13"/>
      <c r="D2" s="2">
        <v>96.72</v>
      </c>
      <c r="E2" s="3"/>
      <c r="F2" s="3"/>
      <c r="G2" s="3"/>
      <c r="H2" s="61"/>
      <c r="I2" s="3"/>
      <c r="J2" s="3"/>
      <c r="K2" s="3"/>
      <c r="L2" s="3"/>
      <c r="M2" s="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3"/>
      <c r="AE2" s="3"/>
      <c r="AH2" s="57"/>
    </row>
    <row r="3" spans="1:37" s="4" customFormat="1" ht="30" customHeight="1" thickBot="1">
      <c r="A3" s="75" t="s">
        <v>0</v>
      </c>
      <c r="B3" s="72" t="s">
        <v>1</v>
      </c>
      <c r="C3" s="66"/>
      <c r="D3" s="5" t="s">
        <v>2</v>
      </c>
      <c r="E3" s="5" t="s">
        <v>3</v>
      </c>
      <c r="F3" s="5" t="s">
        <v>4</v>
      </c>
      <c r="G3" s="29" t="s">
        <v>5</v>
      </c>
      <c r="H3" s="77" t="s">
        <v>37</v>
      </c>
      <c r="I3" s="78"/>
      <c r="J3" s="78"/>
      <c r="K3" s="78"/>
      <c r="L3" s="78"/>
      <c r="M3" s="79"/>
      <c r="N3" s="67" t="s">
        <v>6</v>
      </c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77" t="s">
        <v>7</v>
      </c>
      <c r="AG3" s="78"/>
      <c r="AH3" s="78"/>
      <c r="AI3" s="78"/>
      <c r="AJ3" s="78"/>
      <c r="AK3" s="79"/>
    </row>
    <row r="4" spans="1:37" s="4" customFormat="1" ht="26.25" customHeight="1" thickBot="1">
      <c r="A4" s="75"/>
      <c r="B4" s="72"/>
      <c r="C4" s="66"/>
      <c r="D4" s="6"/>
      <c r="E4" s="6" t="s">
        <v>8</v>
      </c>
      <c r="F4" s="6" t="s">
        <v>8</v>
      </c>
      <c r="G4" s="32" t="s">
        <v>8</v>
      </c>
      <c r="H4" s="75" t="s">
        <v>9</v>
      </c>
      <c r="I4" s="69"/>
      <c r="J4" s="69" t="s">
        <v>10</v>
      </c>
      <c r="K4" s="69"/>
      <c r="L4" s="69" t="s">
        <v>11</v>
      </c>
      <c r="M4" s="72"/>
      <c r="N4" s="85" t="s">
        <v>9</v>
      </c>
      <c r="O4" s="86"/>
      <c r="P4" s="86"/>
      <c r="Q4" s="86"/>
      <c r="R4" s="86"/>
      <c r="S4" s="64"/>
      <c r="T4" s="69" t="s">
        <v>10</v>
      </c>
      <c r="U4" s="69"/>
      <c r="V4" s="69"/>
      <c r="W4" s="69"/>
      <c r="X4" s="69"/>
      <c r="Y4" s="69"/>
      <c r="Z4" s="69" t="s">
        <v>11</v>
      </c>
      <c r="AA4" s="69"/>
      <c r="AB4" s="69"/>
      <c r="AC4" s="69"/>
      <c r="AD4" s="69"/>
      <c r="AE4" s="83"/>
      <c r="AF4" s="75" t="s">
        <v>9</v>
      </c>
      <c r="AG4" s="69"/>
      <c r="AH4" s="69" t="s">
        <v>10</v>
      </c>
      <c r="AI4" s="69"/>
      <c r="AJ4" s="69" t="s">
        <v>11</v>
      </c>
      <c r="AK4" s="72"/>
    </row>
    <row r="5" spans="1:37" s="4" customFormat="1" ht="19.5" customHeight="1" hidden="1">
      <c r="A5" s="76"/>
      <c r="B5" s="73"/>
      <c r="C5" s="12" t="s">
        <v>12</v>
      </c>
      <c r="D5" s="6">
        <v>37.2</v>
      </c>
      <c r="E5" s="6">
        <v>115</v>
      </c>
      <c r="F5" s="6">
        <v>115</v>
      </c>
      <c r="G5" s="32">
        <v>115</v>
      </c>
      <c r="H5" s="76"/>
      <c r="I5" s="70"/>
      <c r="J5" s="70"/>
      <c r="K5" s="70"/>
      <c r="L5" s="70"/>
      <c r="M5" s="73"/>
      <c r="N5" s="11">
        <f aca="true" t="shared" si="0" ref="N5:N15">H5/$D$2</f>
        <v>0</v>
      </c>
      <c r="O5" s="8"/>
      <c r="P5" s="8"/>
      <c r="Q5" s="8"/>
      <c r="R5" s="8"/>
      <c r="S5" s="8"/>
      <c r="T5" s="8"/>
      <c r="U5" s="8"/>
      <c r="V5" s="8">
        <f aca="true" t="shared" si="1" ref="V5:V15">J5/$D$2</f>
        <v>0</v>
      </c>
      <c r="W5" s="8"/>
      <c r="X5" s="8"/>
      <c r="Y5" s="8"/>
      <c r="Z5" s="8"/>
      <c r="AA5" s="8"/>
      <c r="AB5" s="8">
        <f aca="true" t="shared" si="2" ref="AB5:AB15">L5/$D$2</f>
        <v>0</v>
      </c>
      <c r="AC5" s="8"/>
      <c r="AD5" s="8"/>
      <c r="AE5" s="28"/>
      <c r="AF5" s="76"/>
      <c r="AG5" s="70"/>
      <c r="AH5" s="70"/>
      <c r="AI5" s="70"/>
      <c r="AJ5" s="70"/>
      <c r="AK5" s="73"/>
    </row>
    <row r="6" spans="1:37" s="4" customFormat="1" ht="19.5" customHeight="1" hidden="1">
      <c r="A6" s="76"/>
      <c r="B6" s="73"/>
      <c r="C6" s="12" t="s">
        <v>13</v>
      </c>
      <c r="D6" s="6">
        <v>9.79</v>
      </c>
      <c r="E6" s="6">
        <v>118</v>
      </c>
      <c r="F6" s="6">
        <v>118</v>
      </c>
      <c r="G6" s="32">
        <v>118</v>
      </c>
      <c r="H6" s="76"/>
      <c r="I6" s="70"/>
      <c r="J6" s="70"/>
      <c r="K6" s="70"/>
      <c r="L6" s="70"/>
      <c r="M6" s="73"/>
      <c r="N6" s="11">
        <f t="shared" si="0"/>
        <v>0</v>
      </c>
      <c r="O6" s="8"/>
      <c r="P6" s="8"/>
      <c r="Q6" s="8"/>
      <c r="R6" s="8"/>
      <c r="S6" s="8"/>
      <c r="T6" s="8"/>
      <c r="U6" s="8"/>
      <c r="V6" s="8">
        <f t="shared" si="1"/>
        <v>0</v>
      </c>
      <c r="W6" s="8"/>
      <c r="X6" s="8"/>
      <c r="Y6" s="8"/>
      <c r="Z6" s="8"/>
      <c r="AA6" s="8"/>
      <c r="AB6" s="8">
        <f t="shared" si="2"/>
        <v>0</v>
      </c>
      <c r="AC6" s="8"/>
      <c r="AD6" s="8"/>
      <c r="AE6" s="28"/>
      <c r="AF6" s="76"/>
      <c r="AG6" s="70"/>
      <c r="AH6" s="70"/>
      <c r="AI6" s="70"/>
      <c r="AJ6" s="70"/>
      <c r="AK6" s="73"/>
    </row>
    <row r="7" spans="1:37" s="4" customFormat="1" ht="19.5" customHeight="1" hidden="1">
      <c r="A7" s="76"/>
      <c r="B7" s="73"/>
      <c r="C7" s="12" t="s">
        <v>14</v>
      </c>
      <c r="D7" s="6">
        <v>50.27</v>
      </c>
      <c r="E7" s="6">
        <v>300</v>
      </c>
      <c r="F7" s="6">
        <v>220</v>
      </c>
      <c r="G7" s="32">
        <v>85</v>
      </c>
      <c r="H7" s="76"/>
      <c r="I7" s="70"/>
      <c r="J7" s="70"/>
      <c r="K7" s="70"/>
      <c r="L7" s="70"/>
      <c r="M7" s="73"/>
      <c r="N7" s="11">
        <f t="shared" si="0"/>
        <v>0</v>
      </c>
      <c r="O7" s="8"/>
      <c r="P7" s="8"/>
      <c r="Q7" s="8"/>
      <c r="R7" s="8"/>
      <c r="S7" s="8"/>
      <c r="T7" s="8"/>
      <c r="U7" s="8"/>
      <c r="V7" s="8">
        <f t="shared" si="1"/>
        <v>0</v>
      </c>
      <c r="W7" s="8"/>
      <c r="X7" s="8"/>
      <c r="Y7" s="8"/>
      <c r="Z7" s="8"/>
      <c r="AA7" s="8"/>
      <c r="AB7" s="8">
        <f t="shared" si="2"/>
        <v>0</v>
      </c>
      <c r="AC7" s="8"/>
      <c r="AD7" s="8"/>
      <c r="AE7" s="28"/>
      <c r="AF7" s="76"/>
      <c r="AG7" s="70"/>
      <c r="AH7" s="70"/>
      <c r="AI7" s="70"/>
      <c r="AJ7" s="70"/>
      <c r="AK7" s="73"/>
    </row>
    <row r="8" spans="1:37" s="4" customFormat="1" ht="19.5" customHeight="1" hidden="1">
      <c r="A8" s="76"/>
      <c r="B8" s="73"/>
      <c r="C8" s="12" t="s">
        <v>15</v>
      </c>
      <c r="D8" s="6">
        <v>9.79</v>
      </c>
      <c r="E8" s="6">
        <v>120</v>
      </c>
      <c r="F8" s="6">
        <v>120</v>
      </c>
      <c r="G8" s="32">
        <v>120</v>
      </c>
      <c r="H8" s="76"/>
      <c r="I8" s="70"/>
      <c r="J8" s="70"/>
      <c r="K8" s="70"/>
      <c r="L8" s="70"/>
      <c r="M8" s="73"/>
      <c r="N8" s="11">
        <f t="shared" si="0"/>
        <v>0</v>
      </c>
      <c r="O8" s="8"/>
      <c r="P8" s="8"/>
      <c r="Q8" s="8"/>
      <c r="R8" s="8"/>
      <c r="S8" s="8"/>
      <c r="T8" s="8"/>
      <c r="U8" s="8"/>
      <c r="V8" s="8">
        <f t="shared" si="1"/>
        <v>0</v>
      </c>
      <c r="W8" s="8"/>
      <c r="X8" s="8"/>
      <c r="Y8" s="8"/>
      <c r="Z8" s="8"/>
      <c r="AA8" s="8"/>
      <c r="AB8" s="8">
        <f t="shared" si="2"/>
        <v>0</v>
      </c>
      <c r="AC8" s="8"/>
      <c r="AD8" s="8"/>
      <c r="AE8" s="28"/>
      <c r="AF8" s="76"/>
      <c r="AG8" s="70"/>
      <c r="AH8" s="70"/>
      <c r="AI8" s="70"/>
      <c r="AJ8" s="70"/>
      <c r="AK8" s="73"/>
    </row>
    <row r="9" spans="1:37" s="4" customFormat="1" ht="19.5" customHeight="1" hidden="1">
      <c r="A9" s="76"/>
      <c r="B9" s="73"/>
      <c r="C9" s="12" t="s">
        <v>16</v>
      </c>
      <c r="D9" s="6">
        <v>0</v>
      </c>
      <c r="E9" s="6">
        <v>95</v>
      </c>
      <c r="F9" s="6">
        <v>95</v>
      </c>
      <c r="G9" s="32">
        <v>95</v>
      </c>
      <c r="H9" s="76"/>
      <c r="I9" s="70"/>
      <c r="J9" s="70"/>
      <c r="K9" s="70"/>
      <c r="L9" s="70"/>
      <c r="M9" s="73"/>
      <c r="N9" s="11">
        <f t="shared" si="0"/>
        <v>0</v>
      </c>
      <c r="O9" s="8"/>
      <c r="P9" s="8"/>
      <c r="Q9" s="8"/>
      <c r="R9" s="8"/>
      <c r="S9" s="8"/>
      <c r="T9" s="8"/>
      <c r="U9" s="8"/>
      <c r="V9" s="8">
        <f t="shared" si="1"/>
        <v>0</v>
      </c>
      <c r="W9" s="8"/>
      <c r="X9" s="8"/>
      <c r="Y9" s="8"/>
      <c r="Z9" s="8"/>
      <c r="AA9" s="8"/>
      <c r="AB9" s="8">
        <f t="shared" si="2"/>
        <v>0</v>
      </c>
      <c r="AC9" s="8"/>
      <c r="AD9" s="8"/>
      <c r="AE9" s="28"/>
      <c r="AF9" s="76"/>
      <c r="AG9" s="70"/>
      <c r="AH9" s="70"/>
      <c r="AI9" s="70"/>
      <c r="AJ9" s="70"/>
      <c r="AK9" s="73"/>
    </row>
    <row r="10" spans="1:37" s="4" customFormat="1" ht="19.5" customHeight="1" hidden="1">
      <c r="A10" s="76"/>
      <c r="B10" s="73"/>
      <c r="C10" s="12" t="s">
        <v>17</v>
      </c>
      <c r="D10" s="6">
        <v>0</v>
      </c>
      <c r="E10" s="6">
        <v>120</v>
      </c>
      <c r="F10" s="6">
        <v>120</v>
      </c>
      <c r="G10" s="32">
        <v>120</v>
      </c>
      <c r="H10" s="76"/>
      <c r="I10" s="70"/>
      <c r="J10" s="70"/>
      <c r="K10" s="70"/>
      <c r="L10" s="70"/>
      <c r="M10" s="73"/>
      <c r="N10" s="11">
        <f t="shared" si="0"/>
        <v>0</v>
      </c>
      <c r="O10" s="8"/>
      <c r="P10" s="8"/>
      <c r="Q10" s="8"/>
      <c r="R10" s="8"/>
      <c r="S10" s="8"/>
      <c r="T10" s="8"/>
      <c r="U10" s="8"/>
      <c r="V10" s="8">
        <f t="shared" si="1"/>
        <v>0</v>
      </c>
      <c r="W10" s="8"/>
      <c r="X10" s="8"/>
      <c r="Y10" s="8"/>
      <c r="Z10" s="8"/>
      <c r="AA10" s="8"/>
      <c r="AB10" s="8">
        <f t="shared" si="2"/>
        <v>0</v>
      </c>
      <c r="AC10" s="8"/>
      <c r="AD10" s="8"/>
      <c r="AE10" s="28"/>
      <c r="AF10" s="76"/>
      <c r="AG10" s="70"/>
      <c r="AH10" s="70"/>
      <c r="AI10" s="70"/>
      <c r="AJ10" s="70"/>
      <c r="AK10" s="73"/>
    </row>
    <row r="11" spans="1:37" s="4" customFormat="1" ht="19.5" customHeight="1" hidden="1">
      <c r="A11" s="76"/>
      <c r="B11" s="73"/>
      <c r="C11" s="12" t="s">
        <v>18</v>
      </c>
      <c r="D11" s="6">
        <v>2.76</v>
      </c>
      <c r="E11" s="6">
        <v>230</v>
      </c>
      <c r="F11" s="6">
        <v>230</v>
      </c>
      <c r="G11" s="32">
        <v>230</v>
      </c>
      <c r="H11" s="76"/>
      <c r="I11" s="70"/>
      <c r="J11" s="70"/>
      <c r="K11" s="70"/>
      <c r="L11" s="70"/>
      <c r="M11" s="73"/>
      <c r="N11" s="11">
        <f t="shared" si="0"/>
        <v>0</v>
      </c>
      <c r="O11" s="8"/>
      <c r="P11" s="8"/>
      <c r="Q11" s="8"/>
      <c r="R11" s="8"/>
      <c r="S11" s="8"/>
      <c r="T11" s="8"/>
      <c r="U11" s="8"/>
      <c r="V11" s="8">
        <f t="shared" si="1"/>
        <v>0</v>
      </c>
      <c r="W11" s="8"/>
      <c r="X11" s="8"/>
      <c r="Y11" s="8"/>
      <c r="Z11" s="8"/>
      <c r="AA11" s="8"/>
      <c r="AB11" s="8">
        <f t="shared" si="2"/>
        <v>0</v>
      </c>
      <c r="AC11" s="8"/>
      <c r="AD11" s="8"/>
      <c r="AE11" s="28"/>
      <c r="AF11" s="76"/>
      <c r="AG11" s="70"/>
      <c r="AH11" s="70"/>
      <c r="AI11" s="70"/>
      <c r="AJ11" s="70"/>
      <c r="AK11" s="73"/>
    </row>
    <row r="12" spans="1:37" s="4" customFormat="1" ht="19.5" customHeight="1" hidden="1">
      <c r="A12" s="76"/>
      <c r="B12" s="73"/>
      <c r="C12" s="12" t="s">
        <v>19</v>
      </c>
      <c r="D12" s="6">
        <v>3</v>
      </c>
      <c r="E12" s="6">
        <v>3000</v>
      </c>
      <c r="F12" s="6">
        <v>1800</v>
      </c>
      <c r="G12" s="32">
        <v>800</v>
      </c>
      <c r="H12" s="76"/>
      <c r="I12" s="70"/>
      <c r="J12" s="70"/>
      <c r="K12" s="70"/>
      <c r="L12" s="70"/>
      <c r="M12" s="73"/>
      <c r="N12" s="11">
        <f t="shared" si="0"/>
        <v>0</v>
      </c>
      <c r="O12" s="8"/>
      <c r="P12" s="8"/>
      <c r="Q12" s="8"/>
      <c r="R12" s="8"/>
      <c r="S12" s="8"/>
      <c r="T12" s="8"/>
      <c r="U12" s="8"/>
      <c r="V12" s="8">
        <f t="shared" si="1"/>
        <v>0</v>
      </c>
      <c r="W12" s="8"/>
      <c r="X12" s="8"/>
      <c r="Y12" s="8"/>
      <c r="Z12" s="8"/>
      <c r="AA12" s="8"/>
      <c r="AB12" s="8">
        <f t="shared" si="2"/>
        <v>0</v>
      </c>
      <c r="AC12" s="8"/>
      <c r="AD12" s="8"/>
      <c r="AE12" s="28"/>
      <c r="AF12" s="76"/>
      <c r="AG12" s="70"/>
      <c r="AH12" s="70"/>
      <c r="AI12" s="70"/>
      <c r="AJ12" s="70"/>
      <c r="AK12" s="73"/>
    </row>
    <row r="13" spans="1:37" s="4" customFormat="1" ht="19.5" customHeight="1" hidden="1">
      <c r="A13" s="76"/>
      <c r="B13" s="73"/>
      <c r="C13" s="12" t="s">
        <v>20</v>
      </c>
      <c r="D13" s="6">
        <v>172.65</v>
      </c>
      <c r="E13" s="6">
        <v>18.6</v>
      </c>
      <c r="F13" s="6">
        <v>18.6</v>
      </c>
      <c r="G13" s="32">
        <v>18.6</v>
      </c>
      <c r="H13" s="76"/>
      <c r="I13" s="70"/>
      <c r="J13" s="70"/>
      <c r="K13" s="70"/>
      <c r="L13" s="70"/>
      <c r="M13" s="73"/>
      <c r="N13" s="11">
        <f t="shared" si="0"/>
        <v>0</v>
      </c>
      <c r="O13" s="8"/>
      <c r="P13" s="8"/>
      <c r="Q13" s="8"/>
      <c r="R13" s="8"/>
      <c r="S13" s="8"/>
      <c r="T13" s="8"/>
      <c r="U13" s="8"/>
      <c r="V13" s="8">
        <f t="shared" si="1"/>
        <v>0</v>
      </c>
      <c r="W13" s="8"/>
      <c r="X13" s="8"/>
      <c r="Y13" s="8"/>
      <c r="Z13" s="8"/>
      <c r="AA13" s="8"/>
      <c r="AB13" s="8">
        <f t="shared" si="2"/>
        <v>0</v>
      </c>
      <c r="AC13" s="8"/>
      <c r="AD13" s="8"/>
      <c r="AE13" s="28"/>
      <c r="AF13" s="76"/>
      <c r="AG13" s="70"/>
      <c r="AH13" s="70"/>
      <c r="AI13" s="70"/>
      <c r="AJ13" s="70"/>
      <c r="AK13" s="73"/>
    </row>
    <row r="14" spans="1:37" s="4" customFormat="1" ht="19.5" customHeight="1" hidden="1">
      <c r="A14" s="76"/>
      <c r="B14" s="73"/>
      <c r="C14" s="12" t="s">
        <v>21</v>
      </c>
      <c r="D14" s="6">
        <v>9.52</v>
      </c>
      <c r="E14" s="6">
        <v>96</v>
      </c>
      <c r="F14" s="6">
        <v>96</v>
      </c>
      <c r="G14" s="32">
        <v>96</v>
      </c>
      <c r="H14" s="76"/>
      <c r="I14" s="70"/>
      <c r="J14" s="70"/>
      <c r="K14" s="70"/>
      <c r="L14" s="70"/>
      <c r="M14" s="73"/>
      <c r="N14" s="11">
        <f t="shared" si="0"/>
        <v>0</v>
      </c>
      <c r="O14" s="8"/>
      <c r="P14" s="8"/>
      <c r="Q14" s="8"/>
      <c r="R14" s="8"/>
      <c r="S14" s="8"/>
      <c r="T14" s="8"/>
      <c r="U14" s="8"/>
      <c r="V14" s="8">
        <f t="shared" si="1"/>
        <v>0</v>
      </c>
      <c r="W14" s="8"/>
      <c r="X14" s="8"/>
      <c r="Y14" s="8"/>
      <c r="Z14" s="8"/>
      <c r="AA14" s="8"/>
      <c r="AB14" s="8">
        <f t="shared" si="2"/>
        <v>0</v>
      </c>
      <c r="AC14" s="8"/>
      <c r="AD14" s="8"/>
      <c r="AE14" s="28"/>
      <c r="AF14" s="76"/>
      <c r="AG14" s="70"/>
      <c r="AH14" s="70"/>
      <c r="AI14" s="70"/>
      <c r="AJ14" s="70"/>
      <c r="AK14" s="73"/>
    </row>
    <row r="15" spans="1:37" s="4" customFormat="1" ht="19.5" customHeight="1" hidden="1">
      <c r="A15" s="76"/>
      <c r="B15" s="73"/>
      <c r="C15" s="12" t="s">
        <v>22</v>
      </c>
      <c r="D15" s="6">
        <v>9.24</v>
      </c>
      <c r="E15" s="6">
        <v>97</v>
      </c>
      <c r="F15" s="6">
        <v>97</v>
      </c>
      <c r="G15" s="32">
        <v>97</v>
      </c>
      <c r="H15" s="76"/>
      <c r="I15" s="70"/>
      <c r="J15" s="70"/>
      <c r="K15" s="70"/>
      <c r="L15" s="70"/>
      <c r="M15" s="73"/>
      <c r="N15" s="11">
        <f t="shared" si="0"/>
        <v>0</v>
      </c>
      <c r="O15" s="8"/>
      <c r="P15" s="8"/>
      <c r="Q15" s="8"/>
      <c r="R15" s="8"/>
      <c r="S15" s="8"/>
      <c r="T15" s="8"/>
      <c r="U15" s="8"/>
      <c r="V15" s="8">
        <f t="shared" si="1"/>
        <v>0</v>
      </c>
      <c r="W15" s="8"/>
      <c r="X15" s="8"/>
      <c r="Y15" s="8"/>
      <c r="Z15" s="8"/>
      <c r="AA15" s="8"/>
      <c r="AB15" s="8">
        <f t="shared" si="2"/>
        <v>0</v>
      </c>
      <c r="AC15" s="8"/>
      <c r="AD15" s="8"/>
      <c r="AE15" s="28"/>
      <c r="AF15" s="76"/>
      <c r="AG15" s="70"/>
      <c r="AH15" s="70"/>
      <c r="AI15" s="70"/>
      <c r="AJ15" s="70"/>
      <c r="AK15" s="73"/>
    </row>
    <row r="16" spans="1:37" s="4" customFormat="1" ht="19.5" customHeight="1" hidden="1">
      <c r="A16" s="76"/>
      <c r="B16" s="73"/>
      <c r="C16" s="12" t="s">
        <v>23</v>
      </c>
      <c r="D16" s="9">
        <v>0.1</v>
      </c>
      <c r="E16" s="6"/>
      <c r="F16" s="6"/>
      <c r="G16" s="32"/>
      <c r="H16" s="80"/>
      <c r="I16" s="81"/>
      <c r="J16" s="81"/>
      <c r="K16" s="81"/>
      <c r="L16" s="81"/>
      <c r="M16" s="82"/>
      <c r="N16" s="46">
        <f>SUM(N5:N15)*$D$16</f>
        <v>0</v>
      </c>
      <c r="O16" s="47"/>
      <c r="P16" s="47"/>
      <c r="Q16" s="47"/>
      <c r="R16" s="47"/>
      <c r="S16" s="47"/>
      <c r="T16" s="47"/>
      <c r="U16" s="47"/>
      <c r="V16" s="47">
        <f>SUM(V5:V15)*$D$16</f>
        <v>0</v>
      </c>
      <c r="W16" s="47"/>
      <c r="X16" s="47"/>
      <c r="Y16" s="47"/>
      <c r="Z16" s="47"/>
      <c r="AA16" s="47"/>
      <c r="AB16" s="47">
        <f>SUM(AB5:AB15)*$D$16</f>
        <v>0</v>
      </c>
      <c r="AC16" s="47"/>
      <c r="AD16" s="47"/>
      <c r="AE16" s="53"/>
      <c r="AF16" s="84"/>
      <c r="AG16" s="71"/>
      <c r="AH16" s="71"/>
      <c r="AI16" s="71"/>
      <c r="AJ16" s="71"/>
      <c r="AK16" s="74"/>
    </row>
    <row r="17" spans="1:37" s="4" customFormat="1" ht="28.5" customHeight="1">
      <c r="A17" s="10"/>
      <c r="B17" s="7"/>
      <c r="C17" s="12"/>
      <c r="D17" s="9"/>
      <c r="E17" s="6"/>
      <c r="F17" s="6"/>
      <c r="G17" s="32"/>
      <c r="H17" s="62" t="s">
        <v>24</v>
      </c>
      <c r="I17" s="49" t="s">
        <v>25</v>
      </c>
      <c r="J17" s="48" t="s">
        <v>24</v>
      </c>
      <c r="K17" s="49" t="s">
        <v>25</v>
      </c>
      <c r="L17" s="48" t="s">
        <v>24</v>
      </c>
      <c r="M17" s="49" t="s">
        <v>25</v>
      </c>
      <c r="N17" s="45"/>
      <c r="O17" s="33"/>
      <c r="P17" s="33"/>
      <c r="Q17" s="51"/>
      <c r="R17" s="48" t="s">
        <v>24</v>
      </c>
      <c r="S17" s="49" t="s">
        <v>25</v>
      </c>
      <c r="T17" s="52"/>
      <c r="U17" s="52"/>
      <c r="V17" s="52"/>
      <c r="W17" s="52"/>
      <c r="X17" s="48" t="s">
        <v>24</v>
      </c>
      <c r="Y17" s="49" t="s">
        <v>25</v>
      </c>
      <c r="Z17" s="52"/>
      <c r="AA17" s="52"/>
      <c r="AB17" s="52"/>
      <c r="AC17" s="52"/>
      <c r="AD17" s="48" t="s">
        <v>24</v>
      </c>
      <c r="AE17" s="50" t="s">
        <v>25</v>
      </c>
      <c r="AF17" s="48" t="s">
        <v>24</v>
      </c>
      <c r="AG17" s="55" t="s">
        <v>25</v>
      </c>
      <c r="AH17" s="58" t="s">
        <v>24</v>
      </c>
      <c r="AI17" s="55" t="s">
        <v>25</v>
      </c>
      <c r="AJ17" s="56" t="s">
        <v>24</v>
      </c>
      <c r="AK17" s="49" t="s">
        <v>26</v>
      </c>
    </row>
    <row r="18" spans="1:37" s="14" customFormat="1" ht="34.5" customHeight="1">
      <c r="A18" s="20" t="s">
        <v>27</v>
      </c>
      <c r="B18" s="16">
        <v>96.72</v>
      </c>
      <c r="C18" s="18"/>
      <c r="D18" s="19"/>
      <c r="E18" s="17"/>
      <c r="F18" s="17"/>
      <c r="G18" s="34"/>
      <c r="H18" s="27">
        <f aca="true" t="shared" si="3" ref="H18:H27">B18*I18</f>
        <v>36753.6</v>
      </c>
      <c r="I18" s="37">
        <v>380</v>
      </c>
      <c r="J18" s="26">
        <f aca="true" t="shared" si="4" ref="J18:J27">K18*B18</f>
        <v>29016</v>
      </c>
      <c r="K18" s="39">
        <v>300</v>
      </c>
      <c r="L18" s="30">
        <f aca="true" t="shared" si="5" ref="L18:L27">M18*B18</f>
        <v>19344</v>
      </c>
      <c r="M18" s="35">
        <v>200</v>
      </c>
      <c r="N18" s="27">
        <v>2884</v>
      </c>
      <c r="O18" s="26">
        <v>12957</v>
      </c>
      <c r="P18" s="26">
        <v>10506</v>
      </c>
      <c r="Q18" s="30">
        <v>2451.4</v>
      </c>
      <c r="R18" s="27">
        <f aca="true" t="shared" si="6" ref="R18:R27">B18*S18</f>
        <v>24180</v>
      </c>
      <c r="S18" s="41">
        <v>250</v>
      </c>
      <c r="T18" s="26">
        <v>1442</v>
      </c>
      <c r="U18" s="26">
        <v>6983.4</v>
      </c>
      <c r="V18" s="26">
        <v>6283</v>
      </c>
      <c r="W18" s="26">
        <v>1470.4</v>
      </c>
      <c r="X18" s="26">
        <f aca="true" t="shared" si="7" ref="X18:X27">B18*Y18</f>
        <v>14508</v>
      </c>
      <c r="Y18" s="41">
        <v>150</v>
      </c>
      <c r="Z18" s="26">
        <v>1442</v>
      </c>
      <c r="AA18" s="26">
        <v>6983.4</v>
      </c>
      <c r="AB18" s="26">
        <v>6283</v>
      </c>
      <c r="AC18" s="26">
        <v>1470.4</v>
      </c>
      <c r="AD18" s="26">
        <f aca="true" t="shared" si="8" ref="AD18:AD27">AE18*B18</f>
        <v>14508</v>
      </c>
      <c r="AE18" s="43">
        <v>150</v>
      </c>
      <c r="AF18" s="27">
        <f aca="true" t="shared" si="9" ref="AF18:AF27">AG18*B18</f>
        <v>60933.6</v>
      </c>
      <c r="AG18" s="41">
        <f>I18+S18</f>
        <v>630</v>
      </c>
      <c r="AH18" s="59">
        <f aca="true" t="shared" si="10" ref="AH18:AH27">AI18*B18</f>
        <v>43524</v>
      </c>
      <c r="AI18" s="41">
        <f>K18+Y18</f>
        <v>450</v>
      </c>
      <c r="AJ18" s="25">
        <f aca="true" t="shared" si="11" ref="AJ18:AJ27">AK18*B18</f>
        <v>33852</v>
      </c>
      <c r="AK18" s="54">
        <f>M18+AE18</f>
        <v>350</v>
      </c>
    </row>
    <row r="19" spans="1:37" s="14" customFormat="1" ht="34.5" customHeight="1">
      <c r="A19" s="20" t="s">
        <v>28</v>
      </c>
      <c r="B19" s="16">
        <v>107.11</v>
      </c>
      <c r="C19" s="18"/>
      <c r="D19" s="17"/>
      <c r="E19" s="17"/>
      <c r="F19" s="17"/>
      <c r="G19" s="34"/>
      <c r="H19" s="27">
        <f t="shared" si="3"/>
        <v>38559.6</v>
      </c>
      <c r="I19" s="37">
        <v>360</v>
      </c>
      <c r="J19" s="26">
        <f t="shared" si="4"/>
        <v>29990.8</v>
      </c>
      <c r="K19" s="39">
        <v>280</v>
      </c>
      <c r="L19" s="30">
        <f t="shared" si="5"/>
        <v>19279.8</v>
      </c>
      <c r="M19" s="35">
        <v>180</v>
      </c>
      <c r="N19" s="27">
        <v>2884</v>
      </c>
      <c r="O19" s="26">
        <v>11948</v>
      </c>
      <c r="P19" s="26">
        <v>10506</v>
      </c>
      <c r="Q19" s="30">
        <v>3728.6</v>
      </c>
      <c r="R19" s="27">
        <f t="shared" si="6"/>
        <v>24635.3</v>
      </c>
      <c r="S19" s="41">
        <v>230</v>
      </c>
      <c r="T19" s="26">
        <v>1442</v>
      </c>
      <c r="U19" s="26">
        <v>7477.8</v>
      </c>
      <c r="V19" s="26">
        <v>6283</v>
      </c>
      <c r="W19" s="26">
        <v>2268.06</v>
      </c>
      <c r="X19" s="26">
        <f t="shared" si="7"/>
        <v>14995.4</v>
      </c>
      <c r="Y19" s="41">
        <v>140</v>
      </c>
      <c r="Z19" s="26">
        <v>1442</v>
      </c>
      <c r="AA19" s="26">
        <v>7477.8</v>
      </c>
      <c r="AB19" s="26">
        <v>6283</v>
      </c>
      <c r="AC19" s="26">
        <v>2268.06</v>
      </c>
      <c r="AD19" s="26">
        <f t="shared" si="8"/>
        <v>14995.4</v>
      </c>
      <c r="AE19" s="43">
        <v>140</v>
      </c>
      <c r="AF19" s="27">
        <f t="shared" si="9"/>
        <v>63194.9</v>
      </c>
      <c r="AG19" s="41">
        <f aca="true" t="shared" si="12" ref="AG19:AG27">I19+S19</f>
        <v>590</v>
      </c>
      <c r="AH19" s="59">
        <f t="shared" si="10"/>
        <v>44986.2</v>
      </c>
      <c r="AI19" s="41">
        <f aca="true" t="shared" si="13" ref="AI19:AI27">K19+Y19</f>
        <v>420</v>
      </c>
      <c r="AJ19" s="25">
        <f t="shared" si="11"/>
        <v>34275.2</v>
      </c>
      <c r="AK19" s="54">
        <f aca="true" t="shared" si="14" ref="AK19:AK27">M19+AE19</f>
        <v>320</v>
      </c>
    </row>
    <row r="20" spans="1:37" s="14" customFormat="1" ht="34.5" customHeight="1">
      <c r="A20" s="20" t="s">
        <v>29</v>
      </c>
      <c r="B20" s="16">
        <v>111.37</v>
      </c>
      <c r="C20" s="18"/>
      <c r="D20" s="17"/>
      <c r="E20" s="17"/>
      <c r="F20" s="17"/>
      <c r="G20" s="34"/>
      <c r="H20" s="27">
        <f t="shared" si="3"/>
        <v>41763.75</v>
      </c>
      <c r="I20" s="37">
        <v>375</v>
      </c>
      <c r="J20" s="26">
        <f t="shared" si="4"/>
        <v>32854.15</v>
      </c>
      <c r="K20" s="39">
        <v>295</v>
      </c>
      <c r="L20" s="30">
        <f t="shared" si="5"/>
        <v>21160.3</v>
      </c>
      <c r="M20" s="35">
        <v>190</v>
      </c>
      <c r="N20" s="27">
        <v>2884</v>
      </c>
      <c r="O20" s="26">
        <v>8240</v>
      </c>
      <c r="P20" s="26">
        <v>10506</v>
      </c>
      <c r="Q20" s="30">
        <v>2987</v>
      </c>
      <c r="R20" s="27">
        <f t="shared" si="6"/>
        <v>21160.3</v>
      </c>
      <c r="S20" s="41">
        <v>190</v>
      </c>
      <c r="T20" s="26">
        <v>1442</v>
      </c>
      <c r="U20" s="26">
        <v>5253</v>
      </c>
      <c r="V20" s="26">
        <v>6283</v>
      </c>
      <c r="W20" s="26">
        <v>1823.1</v>
      </c>
      <c r="X20" s="26">
        <f t="shared" si="7"/>
        <v>12807.550000000001</v>
      </c>
      <c r="Y20" s="41">
        <v>115</v>
      </c>
      <c r="Z20" s="26">
        <v>1442</v>
      </c>
      <c r="AA20" s="26">
        <v>5253</v>
      </c>
      <c r="AB20" s="26">
        <v>6283</v>
      </c>
      <c r="AC20" s="26">
        <v>1823.1</v>
      </c>
      <c r="AD20" s="26">
        <f t="shared" si="8"/>
        <v>12807.550000000001</v>
      </c>
      <c r="AE20" s="43">
        <v>115</v>
      </c>
      <c r="AF20" s="27">
        <f t="shared" si="9"/>
        <v>62924.05</v>
      </c>
      <c r="AG20" s="41">
        <f t="shared" si="12"/>
        <v>565</v>
      </c>
      <c r="AH20" s="59">
        <f t="shared" si="10"/>
        <v>45661.700000000004</v>
      </c>
      <c r="AI20" s="41">
        <f t="shared" si="13"/>
        <v>410</v>
      </c>
      <c r="AJ20" s="25">
        <f t="shared" si="11"/>
        <v>33967.85</v>
      </c>
      <c r="AK20" s="54">
        <f t="shared" si="14"/>
        <v>305</v>
      </c>
    </row>
    <row r="21" spans="1:37" s="14" customFormat="1" ht="34.5" customHeight="1">
      <c r="A21" s="20" t="s">
        <v>30</v>
      </c>
      <c r="B21" s="16">
        <v>90.69</v>
      </c>
      <c r="C21" s="18"/>
      <c r="D21" s="17"/>
      <c r="E21" s="17"/>
      <c r="F21" s="17"/>
      <c r="G21" s="34"/>
      <c r="H21" s="27">
        <f t="shared" si="3"/>
        <v>32648.399999999998</v>
      </c>
      <c r="I21" s="37">
        <v>360</v>
      </c>
      <c r="J21" s="26">
        <f t="shared" si="4"/>
        <v>26300.1</v>
      </c>
      <c r="K21" s="39">
        <v>290</v>
      </c>
      <c r="L21" s="30">
        <f t="shared" si="5"/>
        <v>17684.55</v>
      </c>
      <c r="M21" s="35">
        <v>195</v>
      </c>
      <c r="N21" s="27">
        <v>2884</v>
      </c>
      <c r="O21" s="26">
        <v>8240</v>
      </c>
      <c r="P21" s="26">
        <v>10506</v>
      </c>
      <c r="Q21" s="30">
        <v>2987</v>
      </c>
      <c r="R21" s="27">
        <f t="shared" si="6"/>
        <v>21312.149999999998</v>
      </c>
      <c r="S21" s="41">
        <v>235</v>
      </c>
      <c r="T21" s="26">
        <v>1442</v>
      </c>
      <c r="U21" s="26">
        <v>5253</v>
      </c>
      <c r="V21" s="26">
        <v>6283</v>
      </c>
      <c r="W21" s="26">
        <v>1823.1</v>
      </c>
      <c r="X21" s="26">
        <f t="shared" si="7"/>
        <v>12696.6</v>
      </c>
      <c r="Y21" s="41">
        <v>140</v>
      </c>
      <c r="Z21" s="26">
        <v>1442</v>
      </c>
      <c r="AA21" s="26">
        <v>5253</v>
      </c>
      <c r="AB21" s="26">
        <v>6283</v>
      </c>
      <c r="AC21" s="26">
        <v>1823.1</v>
      </c>
      <c r="AD21" s="26">
        <f t="shared" si="8"/>
        <v>12696.6</v>
      </c>
      <c r="AE21" s="43">
        <v>140</v>
      </c>
      <c r="AF21" s="27">
        <f t="shared" si="9"/>
        <v>53960.549999999996</v>
      </c>
      <c r="AG21" s="41">
        <f t="shared" si="12"/>
        <v>595</v>
      </c>
      <c r="AH21" s="59">
        <f t="shared" si="10"/>
        <v>38996.7</v>
      </c>
      <c r="AI21" s="41">
        <f t="shared" si="13"/>
        <v>430</v>
      </c>
      <c r="AJ21" s="25">
        <f t="shared" si="11"/>
        <v>30381.149999999998</v>
      </c>
      <c r="AK21" s="54">
        <f t="shared" si="14"/>
        <v>335</v>
      </c>
    </row>
    <row r="22" spans="1:37" s="14" customFormat="1" ht="34.5" customHeight="1">
      <c r="A22" s="20" t="s">
        <v>31</v>
      </c>
      <c r="B22" s="16">
        <v>120.59</v>
      </c>
      <c r="C22" s="18"/>
      <c r="D22" s="17"/>
      <c r="E22" s="17"/>
      <c r="F22" s="17"/>
      <c r="G22" s="34"/>
      <c r="H22" s="27">
        <f t="shared" si="3"/>
        <v>45824.200000000004</v>
      </c>
      <c r="I22" s="37">
        <v>380</v>
      </c>
      <c r="J22" s="26">
        <f t="shared" si="4"/>
        <v>35574.05</v>
      </c>
      <c r="K22" s="39">
        <v>295</v>
      </c>
      <c r="L22" s="30">
        <f t="shared" si="5"/>
        <v>22912.100000000002</v>
      </c>
      <c r="M22" s="35">
        <v>190</v>
      </c>
      <c r="N22" s="27">
        <v>2884</v>
      </c>
      <c r="O22" s="26">
        <v>10712</v>
      </c>
      <c r="P22" s="26">
        <v>12772</v>
      </c>
      <c r="Q22" s="30">
        <v>3708</v>
      </c>
      <c r="R22" s="27">
        <f t="shared" si="6"/>
        <v>25926.850000000002</v>
      </c>
      <c r="S22" s="41">
        <v>215</v>
      </c>
      <c r="T22" s="26">
        <v>1442</v>
      </c>
      <c r="U22" s="26">
        <v>6736.2</v>
      </c>
      <c r="V22" s="26">
        <v>7931</v>
      </c>
      <c r="W22" s="26">
        <v>2284.54</v>
      </c>
      <c r="X22" s="26">
        <f t="shared" si="7"/>
        <v>15676.7</v>
      </c>
      <c r="Y22" s="41">
        <v>130</v>
      </c>
      <c r="Z22" s="26">
        <v>1442</v>
      </c>
      <c r="AA22" s="26">
        <v>5253</v>
      </c>
      <c r="AB22" s="26">
        <v>7931</v>
      </c>
      <c r="AC22" s="26">
        <v>1610.92</v>
      </c>
      <c r="AD22" s="26">
        <f t="shared" si="8"/>
        <v>15676.7</v>
      </c>
      <c r="AE22" s="43">
        <v>130</v>
      </c>
      <c r="AF22" s="27">
        <f t="shared" si="9"/>
        <v>71751.05</v>
      </c>
      <c r="AG22" s="41">
        <f t="shared" si="12"/>
        <v>595</v>
      </c>
      <c r="AH22" s="59">
        <f t="shared" si="10"/>
        <v>51250.75</v>
      </c>
      <c r="AI22" s="41">
        <f t="shared" si="13"/>
        <v>425</v>
      </c>
      <c r="AJ22" s="25">
        <f t="shared" si="11"/>
        <v>38588.8</v>
      </c>
      <c r="AK22" s="54">
        <f t="shared" si="14"/>
        <v>320</v>
      </c>
    </row>
    <row r="23" spans="1:248" s="15" customFormat="1" ht="34.5" customHeight="1">
      <c r="A23" s="20" t="s">
        <v>32</v>
      </c>
      <c r="B23" s="16">
        <v>114.13</v>
      </c>
      <c r="C23" s="18"/>
      <c r="D23" s="17"/>
      <c r="E23" s="17"/>
      <c r="F23" s="17"/>
      <c r="G23" s="34"/>
      <c r="H23" s="27">
        <f t="shared" si="3"/>
        <v>41657.45</v>
      </c>
      <c r="I23" s="37">
        <v>365</v>
      </c>
      <c r="J23" s="26">
        <f t="shared" si="4"/>
        <v>33097.7</v>
      </c>
      <c r="K23" s="39">
        <v>290</v>
      </c>
      <c r="L23" s="30">
        <f t="shared" si="5"/>
        <v>21114.05</v>
      </c>
      <c r="M23" s="35">
        <v>185</v>
      </c>
      <c r="N23" s="27">
        <v>2884</v>
      </c>
      <c r="O23" s="26">
        <v>8240</v>
      </c>
      <c r="P23" s="26">
        <v>10506</v>
      </c>
      <c r="Q23" s="30">
        <v>2987</v>
      </c>
      <c r="R23" s="27">
        <f t="shared" si="6"/>
        <v>21114.05</v>
      </c>
      <c r="S23" s="41">
        <v>185</v>
      </c>
      <c r="T23" s="26">
        <v>1442</v>
      </c>
      <c r="U23" s="26">
        <v>5253</v>
      </c>
      <c r="V23" s="26">
        <v>6283</v>
      </c>
      <c r="W23" s="26">
        <v>1823.1</v>
      </c>
      <c r="X23" s="26">
        <f t="shared" si="7"/>
        <v>12554.3</v>
      </c>
      <c r="Y23" s="41">
        <v>110</v>
      </c>
      <c r="Z23" s="26">
        <v>1442</v>
      </c>
      <c r="AA23" s="26">
        <v>5253</v>
      </c>
      <c r="AB23" s="26">
        <v>6283</v>
      </c>
      <c r="AC23" s="26">
        <v>1823.1</v>
      </c>
      <c r="AD23" s="26">
        <f t="shared" si="8"/>
        <v>12554.3</v>
      </c>
      <c r="AE23" s="43">
        <v>110</v>
      </c>
      <c r="AF23" s="27">
        <f t="shared" si="9"/>
        <v>62771.5</v>
      </c>
      <c r="AG23" s="41">
        <f t="shared" si="12"/>
        <v>550</v>
      </c>
      <c r="AH23" s="59">
        <f t="shared" si="10"/>
        <v>45652</v>
      </c>
      <c r="AI23" s="41">
        <f t="shared" si="13"/>
        <v>400</v>
      </c>
      <c r="AJ23" s="25">
        <f t="shared" si="11"/>
        <v>33668.35</v>
      </c>
      <c r="AK23" s="54">
        <f t="shared" si="14"/>
        <v>295</v>
      </c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</row>
    <row r="24" spans="1:248" s="15" customFormat="1" ht="34.5" customHeight="1">
      <c r="A24" s="20" t="s">
        <v>33</v>
      </c>
      <c r="B24" s="16">
        <v>140.06</v>
      </c>
      <c r="C24" s="18"/>
      <c r="D24" s="17"/>
      <c r="E24" s="17"/>
      <c r="F24" s="17"/>
      <c r="G24" s="34"/>
      <c r="H24" s="27">
        <f t="shared" si="3"/>
        <v>56724.3</v>
      </c>
      <c r="I24" s="37">
        <v>405</v>
      </c>
      <c r="J24" s="26">
        <f t="shared" si="4"/>
        <v>43418.6</v>
      </c>
      <c r="K24" s="39">
        <v>310</v>
      </c>
      <c r="L24" s="30">
        <f t="shared" si="5"/>
        <v>27311.7</v>
      </c>
      <c r="M24" s="35">
        <v>195</v>
      </c>
      <c r="N24" s="27">
        <v>5768</v>
      </c>
      <c r="O24" s="26">
        <v>10712</v>
      </c>
      <c r="P24" s="26">
        <v>15862</v>
      </c>
      <c r="Q24" s="30">
        <v>4305.4</v>
      </c>
      <c r="R24" s="27">
        <f t="shared" si="6"/>
        <v>31513.5</v>
      </c>
      <c r="S24" s="41">
        <v>225</v>
      </c>
      <c r="T24" s="26">
        <v>2884</v>
      </c>
      <c r="U24" s="26">
        <v>6736.2</v>
      </c>
      <c r="V24" s="26">
        <v>8961</v>
      </c>
      <c r="W24" s="26">
        <v>2531.74</v>
      </c>
      <c r="X24" s="26">
        <f t="shared" si="7"/>
        <v>18207.8</v>
      </c>
      <c r="Y24" s="41">
        <v>130</v>
      </c>
      <c r="Z24" s="26">
        <v>2884</v>
      </c>
      <c r="AA24" s="26">
        <v>6736.2</v>
      </c>
      <c r="AB24" s="26">
        <v>8691</v>
      </c>
      <c r="AC24" s="26">
        <v>1858.12</v>
      </c>
      <c r="AD24" s="26">
        <f t="shared" si="8"/>
        <v>18207.8</v>
      </c>
      <c r="AE24" s="43">
        <v>130</v>
      </c>
      <c r="AF24" s="27">
        <f t="shared" si="9"/>
        <v>88237.8</v>
      </c>
      <c r="AG24" s="41">
        <f t="shared" si="12"/>
        <v>630</v>
      </c>
      <c r="AH24" s="59">
        <f t="shared" si="10"/>
        <v>61626.4</v>
      </c>
      <c r="AI24" s="41">
        <f t="shared" si="13"/>
        <v>440</v>
      </c>
      <c r="AJ24" s="25">
        <f t="shared" si="11"/>
        <v>45519.5</v>
      </c>
      <c r="AK24" s="54">
        <f t="shared" si="14"/>
        <v>325</v>
      </c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</row>
    <row r="25" spans="1:248" s="15" customFormat="1" ht="34.5" customHeight="1">
      <c r="A25" s="20" t="s">
        <v>34</v>
      </c>
      <c r="B25" s="16">
        <v>152.4</v>
      </c>
      <c r="C25" s="18"/>
      <c r="D25" s="17"/>
      <c r="E25" s="17"/>
      <c r="F25" s="17"/>
      <c r="G25" s="34"/>
      <c r="H25" s="27">
        <f t="shared" si="3"/>
        <v>65532</v>
      </c>
      <c r="I25" s="37">
        <v>430</v>
      </c>
      <c r="J25" s="26">
        <f t="shared" si="4"/>
        <v>51816</v>
      </c>
      <c r="K25" s="39">
        <v>340</v>
      </c>
      <c r="L25" s="30">
        <f t="shared" si="5"/>
        <v>34290</v>
      </c>
      <c r="M25" s="35">
        <v>225</v>
      </c>
      <c r="N25" s="27">
        <v>5768</v>
      </c>
      <c r="O25" s="26">
        <v>10300</v>
      </c>
      <c r="P25" s="26">
        <v>15862</v>
      </c>
      <c r="Q25" s="30">
        <v>4223</v>
      </c>
      <c r="R25" s="27">
        <f t="shared" si="6"/>
        <v>31242</v>
      </c>
      <c r="S25" s="41">
        <v>205</v>
      </c>
      <c r="T25" s="26">
        <v>2884</v>
      </c>
      <c r="U25" s="26">
        <v>6489</v>
      </c>
      <c r="V25" s="26">
        <v>8961</v>
      </c>
      <c r="W25" s="26">
        <v>2482.3</v>
      </c>
      <c r="X25" s="26">
        <f t="shared" si="7"/>
        <v>18288</v>
      </c>
      <c r="Y25" s="41">
        <v>120</v>
      </c>
      <c r="Z25" s="26">
        <v>2884</v>
      </c>
      <c r="AA25" s="26">
        <v>6489</v>
      </c>
      <c r="AB25" s="26">
        <v>8691</v>
      </c>
      <c r="AC25" s="26">
        <v>1833.4</v>
      </c>
      <c r="AD25" s="26">
        <f t="shared" si="8"/>
        <v>18288</v>
      </c>
      <c r="AE25" s="43">
        <v>120</v>
      </c>
      <c r="AF25" s="27">
        <f t="shared" si="9"/>
        <v>96774</v>
      </c>
      <c r="AG25" s="41">
        <f t="shared" si="12"/>
        <v>635</v>
      </c>
      <c r="AH25" s="59">
        <f t="shared" si="10"/>
        <v>70104</v>
      </c>
      <c r="AI25" s="41">
        <f t="shared" si="13"/>
        <v>460</v>
      </c>
      <c r="AJ25" s="25">
        <f t="shared" si="11"/>
        <v>52578</v>
      </c>
      <c r="AK25" s="54">
        <f t="shared" si="14"/>
        <v>345</v>
      </c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</row>
    <row r="26" spans="1:248" s="15" customFormat="1" ht="34.5" customHeight="1">
      <c r="A26" s="20" t="s">
        <v>35</v>
      </c>
      <c r="B26" s="16">
        <v>176.7</v>
      </c>
      <c r="C26" s="18"/>
      <c r="D26" s="17"/>
      <c r="E26" s="17"/>
      <c r="F26" s="17"/>
      <c r="G26" s="34"/>
      <c r="H26" s="27">
        <f t="shared" si="3"/>
        <v>74214</v>
      </c>
      <c r="I26" s="37">
        <v>420</v>
      </c>
      <c r="J26" s="26">
        <f t="shared" si="4"/>
        <v>58310.99999999999</v>
      </c>
      <c r="K26" s="39">
        <v>330</v>
      </c>
      <c r="L26" s="30">
        <f t="shared" si="5"/>
        <v>37107</v>
      </c>
      <c r="M26" s="35">
        <v>210</v>
      </c>
      <c r="N26" s="27">
        <v>5768</v>
      </c>
      <c r="O26" s="26">
        <v>10300</v>
      </c>
      <c r="P26" s="26">
        <v>18128</v>
      </c>
      <c r="Q26" s="30">
        <v>4449.6</v>
      </c>
      <c r="R26" s="27">
        <f t="shared" si="6"/>
        <v>33573</v>
      </c>
      <c r="S26" s="41">
        <v>190</v>
      </c>
      <c r="T26" s="26">
        <v>3884</v>
      </c>
      <c r="U26" s="26">
        <v>6489</v>
      </c>
      <c r="V26" s="26">
        <v>10609</v>
      </c>
      <c r="W26" s="26">
        <v>2647.1</v>
      </c>
      <c r="X26" s="26">
        <f t="shared" si="7"/>
        <v>19437</v>
      </c>
      <c r="Y26" s="41">
        <v>110</v>
      </c>
      <c r="Z26" s="26">
        <v>2884</v>
      </c>
      <c r="AA26" s="26">
        <v>6489</v>
      </c>
      <c r="AB26" s="26">
        <v>10609</v>
      </c>
      <c r="AC26" s="26">
        <v>1998.2</v>
      </c>
      <c r="AD26" s="26">
        <f t="shared" si="8"/>
        <v>19437</v>
      </c>
      <c r="AE26" s="43">
        <v>110</v>
      </c>
      <c r="AF26" s="27">
        <f t="shared" si="9"/>
        <v>107787</v>
      </c>
      <c r="AG26" s="41">
        <f t="shared" si="12"/>
        <v>610</v>
      </c>
      <c r="AH26" s="59">
        <f t="shared" si="10"/>
        <v>77748</v>
      </c>
      <c r="AI26" s="41">
        <f t="shared" si="13"/>
        <v>440</v>
      </c>
      <c r="AJ26" s="25">
        <f t="shared" si="11"/>
        <v>56544</v>
      </c>
      <c r="AK26" s="54">
        <f t="shared" si="14"/>
        <v>320</v>
      </c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</row>
    <row r="27" spans="1:248" s="15" customFormat="1" ht="34.5" customHeight="1">
      <c r="A27" s="22" t="s">
        <v>36</v>
      </c>
      <c r="B27" s="21">
        <v>286.39</v>
      </c>
      <c r="C27" s="18"/>
      <c r="D27" s="17"/>
      <c r="E27" s="17"/>
      <c r="F27" s="17"/>
      <c r="G27" s="34"/>
      <c r="H27" s="27">
        <f t="shared" si="3"/>
        <v>117419.9</v>
      </c>
      <c r="I27" s="38">
        <v>410</v>
      </c>
      <c r="J27" s="26">
        <f t="shared" si="4"/>
        <v>91644.79999999999</v>
      </c>
      <c r="K27" s="40">
        <v>320</v>
      </c>
      <c r="L27" s="30">
        <f t="shared" si="5"/>
        <v>60141.899999999994</v>
      </c>
      <c r="M27" s="36">
        <v>210</v>
      </c>
      <c r="N27" s="24">
        <v>11536</v>
      </c>
      <c r="O27" s="23">
        <v>10918</v>
      </c>
      <c r="P27" s="23">
        <v>26574</v>
      </c>
      <c r="Q27" s="31">
        <v>5994.6</v>
      </c>
      <c r="R27" s="27">
        <f t="shared" si="6"/>
        <v>48686.299999999996</v>
      </c>
      <c r="S27" s="42">
        <v>170</v>
      </c>
      <c r="T27" s="23">
        <v>5768</v>
      </c>
      <c r="U27" s="23">
        <v>6859</v>
      </c>
      <c r="V27" s="23">
        <v>14317</v>
      </c>
      <c r="W27" s="23">
        <v>3380.46</v>
      </c>
      <c r="X27" s="26">
        <f t="shared" si="7"/>
        <v>27207.05</v>
      </c>
      <c r="Y27" s="42">
        <v>95</v>
      </c>
      <c r="Z27" s="23">
        <v>5768</v>
      </c>
      <c r="AA27" s="23">
        <v>6859.8</v>
      </c>
      <c r="AB27" s="23">
        <v>14317</v>
      </c>
      <c r="AC27" s="23">
        <v>2694.48</v>
      </c>
      <c r="AD27" s="26">
        <f t="shared" si="8"/>
        <v>27207.05</v>
      </c>
      <c r="AE27" s="44">
        <v>95</v>
      </c>
      <c r="AF27" s="27">
        <f t="shared" si="9"/>
        <v>166106.19999999998</v>
      </c>
      <c r="AG27" s="41">
        <f t="shared" si="12"/>
        <v>580</v>
      </c>
      <c r="AH27" s="59">
        <f t="shared" si="10"/>
        <v>118851.84999999999</v>
      </c>
      <c r="AI27" s="41">
        <f t="shared" si="13"/>
        <v>415</v>
      </c>
      <c r="AJ27" s="25">
        <f t="shared" si="11"/>
        <v>87348.95</v>
      </c>
      <c r="AK27" s="54">
        <f t="shared" si="14"/>
        <v>305</v>
      </c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</row>
  </sheetData>
  <mergeCells count="16">
    <mergeCell ref="L4:M16"/>
    <mergeCell ref="AF3:AK3"/>
    <mergeCell ref="T4:Y4"/>
    <mergeCell ref="Z4:AE4"/>
    <mergeCell ref="AF4:AG16"/>
    <mergeCell ref="N4:S4"/>
    <mergeCell ref="A1:AJ1"/>
    <mergeCell ref="C3:C4"/>
    <mergeCell ref="N3:AE3"/>
    <mergeCell ref="AH4:AI16"/>
    <mergeCell ref="AJ4:AK16"/>
    <mergeCell ref="A3:A16"/>
    <mergeCell ref="B3:B16"/>
    <mergeCell ref="H3:M3"/>
    <mergeCell ref="H4:I16"/>
    <mergeCell ref="J4:K16"/>
  </mergeCells>
  <printOptions/>
  <pageMargins left="0.5506944444444445" right="0.275" top="0.5388888888888889" bottom="0.4" header="0.33958333333333335" footer="0.2895833333333333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2010-05-20T01:50:18Z</cp:lastPrinted>
  <dcterms:created xsi:type="dcterms:W3CDTF">1996-12-17T01:32:42Z</dcterms:created>
  <dcterms:modified xsi:type="dcterms:W3CDTF">2010-05-21T01:41:50Z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2052-6.5.0.1966</vt:lpwstr>
  </property>
</Properties>
</file>